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Audit\Actuals 2022\06_Iunie 2022\OMF\"/>
    </mc:Choice>
  </mc:AlternateContent>
  <xr:revisionPtr revIDLastSave="0" documentId="13_ncr:1_{DB61B725-B88D-463D-9072-46793657A85D}" xr6:coauthVersionLast="47" xr6:coauthVersionMax="47" xr10:uidLastSave="{00000000-0000-0000-0000-000000000000}"/>
  <bookViews>
    <workbookView xWindow="-120" yWindow="-120" windowWidth="29040" windowHeight="15840" activeTab="4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C38" i="3" l="1"/>
  <c r="H34" i="3"/>
  <c r="H38" i="3" s="1"/>
  <c r="G34" i="3"/>
  <c r="G38" i="3" s="1"/>
  <c r="F34" i="3"/>
  <c r="F38" i="3" s="1"/>
  <c r="D34" i="3"/>
  <c r="D38" i="3" s="1"/>
  <c r="C34" i="3"/>
  <c r="H12" i="3"/>
  <c r="H15" i="3" s="1"/>
  <c r="H20" i="3" s="1"/>
  <c r="F12" i="3"/>
  <c r="E12" i="3"/>
  <c r="G15" i="3"/>
  <c r="G12" i="3" s="1"/>
  <c r="F15" i="3"/>
  <c r="E15" i="3"/>
  <c r="D15" i="3"/>
  <c r="D12" i="3" s="1"/>
  <c r="C15" i="3"/>
  <c r="C12" i="3" s="1"/>
  <c r="I19" i="3"/>
  <c r="I30" i="3"/>
  <c r="I36" i="3"/>
  <c r="I14" i="3"/>
  <c r="I33" i="3"/>
  <c r="E11" i="3"/>
  <c r="G20" i="3" l="1"/>
  <c r="C20" i="3"/>
  <c r="D20" i="3"/>
  <c r="E31" i="3"/>
  <c r="E34" i="3" s="1"/>
  <c r="E38" i="3" s="1"/>
  <c r="I32" i="3"/>
  <c r="I31" i="3" s="1"/>
  <c r="I34" i="3" s="1"/>
  <c r="I35" i="3"/>
  <c r="I37" i="3"/>
  <c r="I13" i="3"/>
  <c r="I20" i="3" l="1"/>
  <c r="I38" i="3"/>
  <c r="I12" i="3"/>
  <c r="I15" i="3" s="1"/>
  <c r="I16" i="3"/>
</calcChain>
</file>

<file path=xl/sharedStrings.xml><?xml version="1.0" encoding="utf-8"?>
<sst xmlns="http://schemas.openxmlformats.org/spreadsheetml/2006/main" count="196" uniqueCount="155">
  <si>
    <t xml:space="preserve">SITUATIA POZITIEI FINANCIARE </t>
  </si>
  <si>
    <t xml:space="preserve">La data </t>
  </si>
  <si>
    <t>31.12.2021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</si>
  <si>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</si>
  <si>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</si>
  <si>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</si>
  <si>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</si>
  <si>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</si>
  <si>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</si>
  <si>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</si>
  <si>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</si>
  <si>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</si>
  <si>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</si>
  <si>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</si>
  <si>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</si>
  <si>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</si>
  <si>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</si>
  <si>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</si>
  <si>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</si>
  <si>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</si>
  <si>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</si>
  <si>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</si>
  <si>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</si>
  <si>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</si>
  <si>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</si>
  <si>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</si>
  <si>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</si>
  <si>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</si>
  <si>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</si>
  <si>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</si>
  <si>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</si>
  <si>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</si>
  <si>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</si>
  <si>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</si>
  <si>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</si>
  <si>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</si>
  <si>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</si>
  <si>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</si>
  <si>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</si>
  <si>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</si>
  <si>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</si>
  <si>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</si>
  <si>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</si>
  <si>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</si>
  <si>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</si>
  <si>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</si>
  <si>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</si>
  <si>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</si>
  <si>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</si>
  <si>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</si>
  <si>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</si>
  <si>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</si>
  <si>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</si>
  <si>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</si>
  <si>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</si>
  <si>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</si>
  <si>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</si>
  <si>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</si>
  <si>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</si>
  <si>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</si>
  <si>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</si>
  <si>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</si>
  <si>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</si>
  <si>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</si>
  <si>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</si>
  <si>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</si>
  <si>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</si>
  <si>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</si>
  <si>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</si>
  <si>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</si>
  <si>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 xml:space="preserve">Ajustari de valoare privind activele circulante 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</si>
  <si>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</si>
  <si>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</si>
  <si>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</si>
  <si>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</si>
  <si>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</si>
  <si>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</si>
  <si>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</si>
  <si>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</si>
  <si>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</si>
  <si>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</si>
  <si>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</si>
  <si>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</si>
  <si>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</si>
  <si>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</si>
  <si>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</si>
  <si>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</si>
  <si>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</si>
  <si>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</si>
  <si>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</si>
  <si>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</si>
  <si>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</si>
  <si>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</si>
  <si>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Sold la 1 ianuarie 2021</t>
  </si>
  <si>
    <t>Repartizare rezultat</t>
  </si>
  <si>
    <t xml:space="preserve">Dividende </t>
  </si>
  <si>
    <t>Rezultatul perioadei</t>
  </si>
  <si>
    <t>Alte miscari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</si>
  <si>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</si>
  <si>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</si>
  <si>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</si>
  <si>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</si>
  <si>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</si>
  <si>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</si>
  <si>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</si>
  <si>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</si>
  <si>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</si>
  <si>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</si>
  <si>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</si>
  <si>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</si>
  <si>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Venituri din dobanzi, net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</si>
  <si>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</si>
  <si>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</si>
  <si>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</si>
  <si>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</si>
  <si>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</si>
  <si>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</si>
  <si>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</si>
  <si>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</si>
  <si>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</si>
  <si>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</si>
  <si>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</si>
  <si>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</si>
  <si>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</si>
  <si>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</si>
  <si>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</si>
  <si>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</si>
  <si>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</si>
  <si>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</si>
  <si>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</si>
  <si>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</si>
  <si>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</si>
  <si>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</si>
  <si>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</si>
  <si>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</si>
  <si>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</si>
  <si>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</si>
  <si>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</si>
  <si>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sume in RON</t>
  </si>
  <si>
    <t>Rezultat reportat</t>
  </si>
  <si>
    <t>Alte elemente aferente rezultatului global</t>
  </si>
  <si>
    <t>Total Rezultat Global</t>
  </si>
  <si>
    <t>Alte elemente de capitaluri proprii</t>
  </si>
  <si>
    <t>Crestere / (Descrestere) a garantiilor de buna executie</t>
  </si>
  <si>
    <t>Situatii financiare individuale neauditate</t>
  </si>
  <si>
    <t>Sold la 1 ianuarie 2022</t>
  </si>
  <si>
    <t>la data si pentru perioada incheiata la 30 iunie 2022</t>
  </si>
  <si>
    <t>Situatiile financiare, intocmite la data de 30 iunie 2022, se refera la societatea Rompetrol Well Services SA.</t>
  </si>
  <si>
    <t>30.06.2022</t>
  </si>
  <si>
    <t>30.06.2021</t>
  </si>
  <si>
    <t>Pentru perioada incheiata la 30 iunie 2022</t>
  </si>
  <si>
    <t>Sold la 30 iunie 2022 inclusiv elemente aferente rezultatului global</t>
  </si>
  <si>
    <t>Pentru perioada incheiata la 30 iunie 2021</t>
  </si>
  <si>
    <t>Sold la 30 iunie 2021 inclusiv elemente aferente rezultatului global</t>
  </si>
  <si>
    <t>Transfer la alte rezerve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</si>
</sst>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workbookViewId="0">
      <selection activeCell="H28" sqref="H28"/>
    </sheetView>
  </sheetViews>
  <sheetFormatPr defaultColWidth="9.33203125" defaultRowHeight="12" x14ac:dyDescent="0.2"/>
  <cols>
    <col min="1" max="1" width="3.33203125" customWidth="1"/>
    <col min="2" max="10" width="9.33203125" customWidth="1"/>
  </cols>
  <sheetData>
    <row r="1" spans="2:2" x14ac:dyDescent="0.2">
      <c r="B1" s="5" t="s">
        <v>136</v>
      </c>
    </row>
    <row r="3" spans="2:2" x14ac:dyDescent="0.2">
      <c r="B3" t="s">
        <v>137</v>
      </c>
    </row>
    <row r="4" spans="2:2" x14ac:dyDescent="0.2">
      <c r="B4" t="s">
        <v>144</v>
      </c>
    </row>
    <row r="5" spans="2:2" x14ac:dyDescent="0.2">
      <c r="B5" t="s">
        <v>146</v>
      </c>
    </row>
    <row r="7" spans="2:2" x14ac:dyDescent="0.2">
      <c r="B7" s="19" t="s">
        <v>37</v>
      </c>
    </row>
    <row r="8" spans="2:2" x14ac:dyDescent="0.2">
      <c r="B8" s="19" t="s">
        <v>0</v>
      </c>
    </row>
    <row r="9" spans="2:2" x14ac:dyDescent="0.2">
      <c r="B9" s="19" t="s">
        <v>80</v>
      </c>
    </row>
    <row r="10" spans="2:2" x14ac:dyDescent="0.2">
      <c r="B10" s="19" t="s">
        <v>99</v>
      </c>
    </row>
    <row r="12" spans="2:2" x14ac:dyDescent="0.2">
      <c r="B12" t="s">
        <v>147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workbookViewId="0">
      <selection activeCell="K15" sqref="K15"/>
    </sheetView>
  </sheetViews>
  <sheetFormatPr defaultRowHeight="12" x14ac:dyDescent="0.2"/>
  <cols>
    <col min="2" max="2" width="67.5" customWidth="1"/>
    <col min="4" max="4" width="17.1640625" customWidth="1"/>
    <col min="5" max="5" width="17.33203125" customWidth="1"/>
  </cols>
  <sheetData>
    <row r="1" spans="2:5" x14ac:dyDescent="0.2">
      <c r="B1" s="21" t="s">
        <v>136</v>
      </c>
      <c r="C1" s="22"/>
      <c r="D1" s="22"/>
      <c r="E1" s="22"/>
    </row>
    <row r="2" spans="2:5" x14ac:dyDescent="0.2">
      <c r="B2" s="23" t="s">
        <v>37</v>
      </c>
      <c r="C2" s="23"/>
      <c r="D2" s="24"/>
      <c r="E2" s="24"/>
    </row>
    <row r="3" spans="2:5" x14ac:dyDescent="0.2">
      <c r="B3" s="25" t="s">
        <v>138</v>
      </c>
      <c r="C3" s="23"/>
      <c r="D3" s="22"/>
      <c r="E3" s="22"/>
    </row>
    <row r="4" spans="2:5" ht="12.75" thickBot="1" x14ac:dyDescent="0.25">
      <c r="B4" s="23"/>
      <c r="C4" s="23"/>
      <c r="D4" s="22"/>
      <c r="E4" s="22"/>
    </row>
    <row r="5" spans="2:5" x14ac:dyDescent="0.2">
      <c r="B5" s="26"/>
      <c r="C5" s="26"/>
      <c r="D5" s="27" t="s">
        <v>1</v>
      </c>
      <c r="E5" s="27" t="s">
        <v>1</v>
      </c>
    </row>
    <row r="6" spans="2:5" ht="12.75" thickBot="1" x14ac:dyDescent="0.25">
      <c r="B6" s="28"/>
      <c r="C6" s="29"/>
      <c r="D6" s="29" t="s">
        <v>148</v>
      </c>
      <c r="E6" s="29" t="s">
        <v>149</v>
      </c>
    </row>
    <row r="7" spans="2:5" ht="12.75" thickTop="1" x14ac:dyDescent="0.2">
      <c r="B7" s="22"/>
      <c r="C7" s="22"/>
      <c r="D7" s="22"/>
      <c r="E7" s="22"/>
    </row>
    <row r="8" spans="2:5" x14ac:dyDescent="0.2">
      <c r="B8" s="30" t="s">
        <v>38</v>
      </c>
      <c r="C8" s="31"/>
      <c r="D8" s="32">
        <v>23204992</v>
      </c>
      <c r="E8" s="32">
        <v>22481885</v>
      </c>
    </row>
    <row r="9" spans="2:5" x14ac:dyDescent="0.2">
      <c r="B9" s="33" t="s">
        <v>39</v>
      </c>
      <c r="C9" s="31"/>
      <c r="D9" s="32">
        <v>22967704</v>
      </c>
      <c r="E9" s="32">
        <v>22284069</v>
      </c>
    </row>
    <row r="10" spans="2:5" x14ac:dyDescent="0.2">
      <c r="B10" s="33" t="s">
        <v>40</v>
      </c>
      <c r="C10" s="31"/>
      <c r="D10" s="32">
        <v>237288</v>
      </c>
      <c r="E10" s="32">
        <v>197816</v>
      </c>
    </row>
    <row r="11" spans="2:5" ht="12.75" thickBot="1" x14ac:dyDescent="0.25">
      <c r="B11" s="34" t="s">
        <v>41</v>
      </c>
      <c r="C11" s="31"/>
      <c r="D11" s="32">
        <v>86390</v>
      </c>
      <c r="E11" s="32">
        <v>431182</v>
      </c>
    </row>
    <row r="12" spans="2:5" ht="12.75" thickBot="1" x14ac:dyDescent="0.25">
      <c r="B12" s="30" t="s">
        <v>42</v>
      </c>
      <c r="C12" s="30"/>
      <c r="D12" s="35">
        <v>23291382</v>
      </c>
      <c r="E12" s="35">
        <v>22913067</v>
      </c>
    </row>
    <row r="13" spans="2:5" x14ac:dyDescent="0.2">
      <c r="B13" s="36"/>
      <c r="C13" s="36"/>
      <c r="D13" s="37"/>
      <c r="E13" s="37"/>
    </row>
    <row r="14" spans="2:5" x14ac:dyDescent="0.2">
      <c r="B14" s="34" t="s">
        <v>43</v>
      </c>
      <c r="C14" s="34"/>
      <c r="D14" s="32">
        <v>-7063801</v>
      </c>
      <c r="E14" s="32">
        <v>-5676983</v>
      </c>
    </row>
    <row r="15" spans="2:5" x14ac:dyDescent="0.2">
      <c r="B15" s="34" t="s">
        <v>44</v>
      </c>
      <c r="C15" s="34"/>
      <c r="D15" s="32">
        <v>-362628</v>
      </c>
      <c r="E15" s="32">
        <v>-174924</v>
      </c>
    </row>
    <row r="16" spans="2:5" x14ac:dyDescent="0.2">
      <c r="B16" s="34" t="s">
        <v>45</v>
      </c>
      <c r="C16" s="34"/>
      <c r="D16" s="32">
        <v>-10974</v>
      </c>
      <c r="E16" s="32">
        <v>-22214</v>
      </c>
    </row>
    <row r="17" spans="2:5" x14ac:dyDescent="0.2">
      <c r="B17" s="34" t="s">
        <v>69</v>
      </c>
      <c r="C17" s="31"/>
      <c r="D17" s="32">
        <v>-8571835</v>
      </c>
      <c r="E17" s="32">
        <v>-8215245</v>
      </c>
    </row>
    <row r="18" spans="2:5" x14ac:dyDescent="0.2">
      <c r="B18" s="34" t="s">
        <v>46</v>
      </c>
      <c r="C18" s="34"/>
      <c r="D18" s="32">
        <v>-8145159</v>
      </c>
      <c r="E18" s="32">
        <v>-7825475</v>
      </c>
    </row>
    <row r="19" spans="2:5" x14ac:dyDescent="0.2">
      <c r="B19" s="34" t="s">
        <v>47</v>
      </c>
      <c r="C19" s="34"/>
      <c r="D19" s="32">
        <v>-253582</v>
      </c>
      <c r="E19" s="32">
        <v>-261465</v>
      </c>
    </row>
    <row r="20" spans="2:5" x14ac:dyDescent="0.2">
      <c r="B20" s="34" t="s">
        <v>48</v>
      </c>
      <c r="C20" s="31"/>
      <c r="D20" s="32">
        <v>-2049970</v>
      </c>
      <c r="E20" s="32">
        <v>-2157614</v>
      </c>
    </row>
    <row r="21" spans="2:5" x14ac:dyDescent="0.2">
      <c r="B21" s="34" t="s">
        <v>49</v>
      </c>
      <c r="C21" s="34"/>
      <c r="D21" s="32">
        <v>-2049970</v>
      </c>
      <c r="E21" s="32">
        <v>-2157614</v>
      </c>
    </row>
    <row r="22" spans="2:5" x14ac:dyDescent="0.2">
      <c r="B22" s="34" t="s">
        <v>50</v>
      </c>
      <c r="C22" s="34"/>
      <c r="D22" s="32">
        <v>0</v>
      </c>
      <c r="E22" s="32">
        <v>0</v>
      </c>
    </row>
    <row r="23" spans="2:5" x14ac:dyDescent="0.2">
      <c r="B23" s="34" t="s">
        <v>70</v>
      </c>
      <c r="C23" s="34"/>
      <c r="D23" s="32">
        <v>200565</v>
      </c>
      <c r="E23" s="32">
        <v>388388</v>
      </c>
    </row>
    <row r="24" spans="2:5" x14ac:dyDescent="0.2">
      <c r="B24" s="34" t="s">
        <v>51</v>
      </c>
      <c r="C24" s="31"/>
      <c r="D24" s="32">
        <v>-6599023</v>
      </c>
      <c r="E24" s="32">
        <v>-5995412</v>
      </c>
    </row>
    <row r="25" spans="2:5" x14ac:dyDescent="0.2">
      <c r="B25" s="34" t="s">
        <v>52</v>
      </c>
      <c r="C25" s="34"/>
      <c r="D25" s="32">
        <v>-332617</v>
      </c>
      <c r="E25" s="32">
        <v>-354165</v>
      </c>
    </row>
    <row r="26" spans="2:5" ht="12.75" thickBot="1" x14ac:dyDescent="0.25">
      <c r="B26" s="34" t="s">
        <v>53</v>
      </c>
      <c r="C26" s="31"/>
      <c r="D26" s="32">
        <v>-4465</v>
      </c>
      <c r="E26" s="32">
        <v>-406728</v>
      </c>
    </row>
    <row r="27" spans="2:5" ht="12.75" thickBot="1" x14ac:dyDescent="0.25">
      <c r="B27" s="30" t="s">
        <v>54</v>
      </c>
      <c r="C27" s="30"/>
      <c r="D27" s="35">
        <v>-24794748</v>
      </c>
      <c r="E27" s="35">
        <v>-22614897</v>
      </c>
    </row>
    <row r="28" spans="2:5" ht="12.75" thickBot="1" x14ac:dyDescent="0.25">
      <c r="B28" s="36"/>
      <c r="C28" s="36"/>
      <c r="D28" s="37"/>
      <c r="E28" s="37"/>
    </row>
    <row r="29" spans="2:5" ht="12.75" thickBot="1" x14ac:dyDescent="0.25">
      <c r="B29" s="30" t="s">
        <v>71</v>
      </c>
      <c r="C29" s="30"/>
      <c r="D29" s="35">
        <v>-1503366</v>
      </c>
      <c r="E29" s="35">
        <v>298170</v>
      </c>
    </row>
    <row r="30" spans="2:5" x14ac:dyDescent="0.2">
      <c r="B30" s="36"/>
      <c r="C30" s="36"/>
      <c r="D30" s="37"/>
      <c r="E30" s="37"/>
    </row>
    <row r="31" spans="2:5" x14ac:dyDescent="0.2">
      <c r="B31" s="34" t="s">
        <v>55</v>
      </c>
      <c r="C31" s="34"/>
      <c r="D31" s="32">
        <v>1557649</v>
      </c>
      <c r="E31" s="32">
        <v>1383482</v>
      </c>
    </row>
    <row r="32" spans="2:5" x14ac:dyDescent="0.2">
      <c r="B32" s="38" t="s">
        <v>56</v>
      </c>
      <c r="C32" s="38"/>
      <c r="D32" s="32">
        <v>1556095</v>
      </c>
      <c r="E32" s="32">
        <v>1379759</v>
      </c>
    </row>
    <row r="33" spans="2:5" ht="12.75" thickBot="1" x14ac:dyDescent="0.25">
      <c r="B33" s="34" t="s">
        <v>57</v>
      </c>
      <c r="C33" s="34"/>
      <c r="D33" s="32">
        <v>233243</v>
      </c>
      <c r="E33" s="32">
        <v>204140</v>
      </c>
    </row>
    <row r="34" spans="2:5" ht="12.75" thickBot="1" x14ac:dyDescent="0.25">
      <c r="B34" s="30" t="s">
        <v>58</v>
      </c>
      <c r="C34" s="39"/>
      <c r="D34" s="35">
        <v>1790892</v>
      </c>
      <c r="E34" s="35">
        <v>1587622</v>
      </c>
    </row>
    <row r="35" spans="2:5" x14ac:dyDescent="0.2">
      <c r="B35" s="34"/>
      <c r="C35" s="36"/>
      <c r="D35" s="37"/>
      <c r="E35" s="37"/>
    </row>
    <row r="36" spans="2:5" ht="12.75" thickBot="1" x14ac:dyDescent="0.25">
      <c r="B36" s="40" t="s">
        <v>59</v>
      </c>
      <c r="C36" s="34"/>
      <c r="D36" s="32">
        <v>-852233</v>
      </c>
      <c r="E36" s="32">
        <v>-491320</v>
      </c>
    </row>
    <row r="37" spans="2:5" ht="12.75" thickBot="1" x14ac:dyDescent="0.25">
      <c r="B37" s="41" t="s">
        <v>60</v>
      </c>
      <c r="C37" s="39"/>
      <c r="D37" s="35">
        <v>-852233</v>
      </c>
      <c r="E37" s="35">
        <v>-491320</v>
      </c>
    </row>
    <row r="38" spans="2:5" ht="12.75" thickBot="1" x14ac:dyDescent="0.25">
      <c r="B38" s="42"/>
      <c r="C38" s="42"/>
      <c r="D38" s="37"/>
      <c r="E38" s="37"/>
    </row>
    <row r="39" spans="2:5" ht="12.75" thickBot="1" x14ac:dyDescent="0.25">
      <c r="B39" s="41" t="s">
        <v>61</v>
      </c>
      <c r="C39" s="30"/>
      <c r="D39" s="35">
        <v>938659</v>
      </c>
      <c r="E39" s="35">
        <v>1096302</v>
      </c>
    </row>
    <row r="40" spans="2:5" ht="12.75" thickBot="1" x14ac:dyDescent="0.25">
      <c r="B40" s="40"/>
      <c r="C40" s="30"/>
      <c r="D40" s="43"/>
      <c r="E40" s="43"/>
    </row>
    <row r="41" spans="2:5" ht="12.75" thickBot="1" x14ac:dyDescent="0.25">
      <c r="B41" s="41" t="s">
        <v>62</v>
      </c>
      <c r="C41" s="30"/>
      <c r="D41" s="35">
        <v>-564707</v>
      </c>
      <c r="E41" s="35">
        <v>1394472</v>
      </c>
    </row>
    <row r="42" spans="2:5" ht="12.75" thickBot="1" x14ac:dyDescent="0.25">
      <c r="B42" s="40" t="s">
        <v>63</v>
      </c>
      <c r="C42" s="31"/>
      <c r="D42" s="32">
        <v>0</v>
      </c>
      <c r="E42" s="32">
        <v>-110330</v>
      </c>
    </row>
    <row r="43" spans="2:5" ht="12.75" thickBot="1" x14ac:dyDescent="0.25">
      <c r="B43" s="41" t="s">
        <v>64</v>
      </c>
      <c r="C43" s="30"/>
      <c r="D43" s="44">
        <v>-564707</v>
      </c>
      <c r="E43" s="44">
        <v>1284142</v>
      </c>
    </row>
    <row r="44" spans="2:5" ht="12.75" thickTop="1" x14ac:dyDescent="0.2">
      <c r="B44" s="45" t="s">
        <v>65</v>
      </c>
      <c r="C44" s="46"/>
      <c r="D44" s="47">
        <v>-2.0299262125396626E-3</v>
      </c>
      <c r="E44" s="47">
        <v>4.616046031699815E-3</v>
      </c>
    </row>
    <row r="45" spans="2:5" ht="12.75" thickBot="1" x14ac:dyDescent="0.25">
      <c r="B45" s="22"/>
      <c r="C45" s="22"/>
      <c r="D45" s="22"/>
      <c r="E45" s="22"/>
    </row>
    <row r="46" spans="2:5" ht="24.75" thickBot="1" x14ac:dyDescent="0.25">
      <c r="B46" s="30" t="s">
        <v>72</v>
      </c>
      <c r="C46" s="30"/>
      <c r="D46" s="35">
        <v>0</v>
      </c>
      <c r="E46" s="35">
        <v>0</v>
      </c>
    </row>
    <row r="47" spans="2:5" x14ac:dyDescent="0.2">
      <c r="B47" s="34" t="s">
        <v>66</v>
      </c>
      <c r="C47" s="34"/>
      <c r="D47" s="32">
        <v>0</v>
      </c>
      <c r="E47" s="32">
        <v>0</v>
      </c>
    </row>
    <row r="48" spans="2:5" ht="24.75" thickBot="1" x14ac:dyDescent="0.25">
      <c r="B48" s="34" t="s">
        <v>67</v>
      </c>
      <c r="C48" s="34"/>
      <c r="D48" s="32">
        <v>0</v>
      </c>
      <c r="E48" s="32">
        <v>0</v>
      </c>
    </row>
    <row r="49" spans="2:5" ht="12.75" thickBot="1" x14ac:dyDescent="0.25">
      <c r="B49" s="30" t="s">
        <v>68</v>
      </c>
      <c r="C49" s="30"/>
      <c r="D49" s="44">
        <v>-564707</v>
      </c>
      <c r="E49" s="44">
        <v>1284142</v>
      </c>
    </row>
    <row r="50" spans="2:5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workbookViewId="0">
      <selection activeCell="J10" sqref="J10"/>
    </sheetView>
  </sheetViews>
  <sheetFormatPr defaultRowHeight="12" x14ac:dyDescent="0.2"/>
  <cols>
    <col min="2" max="2" width="47.1640625" bestFit="1" customWidth="1"/>
    <col min="4" max="4" width="19.1640625" customWidth="1"/>
    <col min="5" max="5" width="19.5" customWidth="1"/>
  </cols>
  <sheetData>
    <row r="1" spans="2:5" x14ac:dyDescent="0.2">
      <c r="B1" s="21" t="s">
        <v>136</v>
      </c>
      <c r="C1" s="22"/>
      <c r="D1" s="22"/>
      <c r="E1" s="22"/>
    </row>
    <row r="2" spans="2:5" x14ac:dyDescent="0.2">
      <c r="B2" s="23" t="s">
        <v>0</v>
      </c>
      <c r="C2" s="22"/>
      <c r="D2" s="49"/>
      <c r="E2" s="49"/>
    </row>
    <row r="3" spans="2:5" x14ac:dyDescent="0.2">
      <c r="B3" s="50" t="s">
        <v>138</v>
      </c>
      <c r="C3" s="22"/>
      <c r="D3" s="22"/>
      <c r="E3" s="22"/>
    </row>
    <row r="4" spans="2:5" ht="12.75" thickBot="1" x14ac:dyDescent="0.25">
      <c r="B4" s="23"/>
      <c r="C4" s="22"/>
      <c r="D4" s="22"/>
      <c r="E4" s="22"/>
    </row>
    <row r="5" spans="2:5" x14ac:dyDescent="0.2">
      <c r="B5" s="26"/>
      <c r="C5" s="51"/>
      <c r="D5" s="52" t="s">
        <v>1</v>
      </c>
      <c r="E5" s="27" t="s">
        <v>1</v>
      </c>
    </row>
    <row r="6" spans="2:5" ht="12.75" thickBot="1" x14ac:dyDescent="0.25">
      <c r="B6" s="53"/>
      <c r="C6" s="54"/>
      <c r="D6" s="55" t="s">
        <v>148</v>
      </c>
      <c r="E6" s="55" t="s">
        <v>2</v>
      </c>
    </row>
    <row r="7" spans="2:5" x14ac:dyDescent="0.2">
      <c r="B7" s="30" t="s">
        <v>3</v>
      </c>
      <c r="C7" s="34"/>
      <c r="D7" s="22"/>
      <c r="E7" s="22"/>
    </row>
    <row r="8" spans="2:5" x14ac:dyDescent="0.2">
      <c r="B8" s="30" t="s">
        <v>4</v>
      </c>
      <c r="C8" s="34"/>
      <c r="D8" s="22"/>
      <c r="E8" s="22"/>
    </row>
    <row r="9" spans="2:5" x14ac:dyDescent="0.2">
      <c r="B9" s="34" t="s">
        <v>5</v>
      </c>
      <c r="C9" s="31"/>
      <c r="D9" s="56">
        <v>23429437</v>
      </c>
      <c r="E9" s="56">
        <v>25053007</v>
      </c>
    </row>
    <row r="10" spans="2:5" x14ac:dyDescent="0.2">
      <c r="B10" s="40" t="s">
        <v>6</v>
      </c>
      <c r="C10" s="31"/>
      <c r="D10" s="56">
        <v>13595443</v>
      </c>
      <c r="E10" s="56">
        <v>1803236</v>
      </c>
    </row>
    <row r="11" spans="2:5" x14ac:dyDescent="0.2">
      <c r="B11" s="34" t="s">
        <v>7</v>
      </c>
      <c r="C11" s="31"/>
      <c r="D11" s="56">
        <v>442101</v>
      </c>
      <c r="E11" s="56">
        <v>451402</v>
      </c>
    </row>
    <row r="12" spans="2:5" x14ac:dyDescent="0.2">
      <c r="B12" s="34" t="s">
        <v>8</v>
      </c>
      <c r="C12" s="31"/>
      <c r="D12" s="56">
        <v>79806</v>
      </c>
      <c r="E12" s="56">
        <v>118254</v>
      </c>
    </row>
    <row r="13" spans="2:5" x14ac:dyDescent="0.2">
      <c r="B13" s="34" t="s">
        <v>9</v>
      </c>
      <c r="C13" s="31"/>
      <c r="D13" s="56">
        <v>10203550</v>
      </c>
      <c r="E13" s="56">
        <v>10203550</v>
      </c>
    </row>
    <row r="14" spans="2:5" ht="12.75" thickBot="1" x14ac:dyDescent="0.25">
      <c r="B14" s="34" t="s">
        <v>10</v>
      </c>
      <c r="C14" s="31"/>
      <c r="D14" s="56">
        <v>1914605</v>
      </c>
      <c r="E14" s="56">
        <v>1625584</v>
      </c>
    </row>
    <row r="15" spans="2:5" ht="12.75" thickBot="1" x14ac:dyDescent="0.25">
      <c r="B15" s="30" t="s">
        <v>73</v>
      </c>
      <c r="C15" s="39"/>
      <c r="D15" s="57">
        <v>49664942</v>
      </c>
      <c r="E15" s="57">
        <v>39255033</v>
      </c>
    </row>
    <row r="16" spans="2:5" x14ac:dyDescent="0.2">
      <c r="B16" s="36"/>
      <c r="C16" s="31"/>
      <c r="D16" s="58"/>
      <c r="E16" s="58"/>
    </row>
    <row r="17" spans="2:5" x14ac:dyDescent="0.2">
      <c r="B17" s="30" t="s">
        <v>11</v>
      </c>
      <c r="C17" s="31"/>
      <c r="D17" s="58"/>
      <c r="E17" s="58"/>
    </row>
    <row r="18" spans="2:5" x14ac:dyDescent="0.2">
      <c r="B18" s="34" t="s">
        <v>12</v>
      </c>
      <c r="C18" s="31"/>
      <c r="D18" s="56">
        <v>5486156</v>
      </c>
      <c r="E18" s="56">
        <v>4876107</v>
      </c>
    </row>
    <row r="19" spans="2:5" x14ac:dyDescent="0.2">
      <c r="B19" s="34" t="s">
        <v>13</v>
      </c>
      <c r="C19" s="31"/>
      <c r="D19" s="56">
        <v>30779886</v>
      </c>
      <c r="E19" s="56">
        <v>47694690</v>
      </c>
    </row>
    <row r="20" spans="2:5" ht="24" x14ac:dyDescent="0.2">
      <c r="B20" s="40" t="s">
        <v>14</v>
      </c>
      <c r="C20" s="31"/>
      <c r="D20" s="56">
        <v>72551276</v>
      </c>
      <c r="E20" s="56">
        <v>55022238</v>
      </c>
    </row>
    <row r="21" spans="2:5" x14ac:dyDescent="0.2">
      <c r="B21" s="34" t="s">
        <v>74</v>
      </c>
      <c r="C21" s="31"/>
      <c r="D21" s="56">
        <v>1136386</v>
      </c>
      <c r="E21" s="56">
        <v>566987</v>
      </c>
    </row>
    <row r="22" spans="2:5" x14ac:dyDescent="0.2">
      <c r="B22" s="34" t="s">
        <v>15</v>
      </c>
      <c r="C22" s="31"/>
      <c r="D22" s="56">
        <v>2495780</v>
      </c>
      <c r="E22" s="56">
        <v>5797291</v>
      </c>
    </row>
    <row r="23" spans="2:5" ht="12.75" thickBot="1" x14ac:dyDescent="0.25">
      <c r="B23" s="34" t="s">
        <v>16</v>
      </c>
      <c r="C23" s="31"/>
      <c r="D23" s="56">
        <v>400402</v>
      </c>
      <c r="E23" s="56">
        <v>227231</v>
      </c>
    </row>
    <row r="24" spans="2:5" ht="12.75" thickBot="1" x14ac:dyDescent="0.25">
      <c r="B24" s="30" t="s">
        <v>17</v>
      </c>
      <c r="C24" s="39"/>
      <c r="D24" s="57">
        <v>112849886</v>
      </c>
      <c r="E24" s="57">
        <v>114184544</v>
      </c>
    </row>
    <row r="25" spans="2:5" ht="12.75" thickBot="1" x14ac:dyDescent="0.25">
      <c r="B25" s="36"/>
      <c r="C25" s="31"/>
      <c r="D25" s="58"/>
      <c r="E25" s="58"/>
    </row>
    <row r="26" spans="2:5" ht="12.75" thickBot="1" x14ac:dyDescent="0.25">
      <c r="B26" s="30" t="s">
        <v>18</v>
      </c>
      <c r="C26" s="39"/>
      <c r="D26" s="59">
        <v>162514828</v>
      </c>
      <c r="E26" s="59">
        <v>153439577</v>
      </c>
    </row>
    <row r="27" spans="2:5" ht="12.75" thickTop="1" x14ac:dyDescent="0.2">
      <c r="B27" s="30" t="s">
        <v>75</v>
      </c>
      <c r="C27" s="31"/>
      <c r="D27" s="58"/>
      <c r="E27" s="58"/>
    </row>
    <row r="28" spans="2:5" x14ac:dyDescent="0.2">
      <c r="B28" s="30" t="s">
        <v>19</v>
      </c>
      <c r="C28" s="31"/>
      <c r="D28" s="58"/>
      <c r="E28" s="58"/>
    </row>
    <row r="29" spans="2:5" x14ac:dyDescent="0.2">
      <c r="B29" s="34" t="s">
        <v>76</v>
      </c>
      <c r="C29" s="31"/>
      <c r="D29" s="56">
        <v>28557446</v>
      </c>
      <c r="E29" s="56">
        <v>28557446</v>
      </c>
    </row>
    <row r="30" spans="2:5" x14ac:dyDescent="0.2">
      <c r="B30" s="48" t="s">
        <v>77</v>
      </c>
      <c r="C30" s="31"/>
      <c r="D30" s="56">
        <v>27819090</v>
      </c>
      <c r="E30" s="56">
        <v>27819090</v>
      </c>
    </row>
    <row r="31" spans="2:5" x14ac:dyDescent="0.2">
      <c r="B31" s="48" t="s">
        <v>78</v>
      </c>
      <c r="C31" s="31"/>
      <c r="D31" s="56">
        <v>738356</v>
      </c>
      <c r="E31" s="56">
        <v>738356</v>
      </c>
    </row>
    <row r="32" spans="2:5" x14ac:dyDescent="0.2">
      <c r="B32" s="40" t="s">
        <v>20</v>
      </c>
      <c r="C32" s="31"/>
      <c r="D32" s="56">
        <v>5563818</v>
      </c>
      <c r="E32" s="56">
        <v>5563818</v>
      </c>
    </row>
    <row r="33" spans="2:5" x14ac:dyDescent="0.2">
      <c r="B33" s="40" t="s">
        <v>21</v>
      </c>
      <c r="C33" s="31"/>
      <c r="D33" s="56">
        <v>26259056.775651462</v>
      </c>
      <c r="E33" s="56">
        <v>56194310.775651462</v>
      </c>
    </row>
    <row r="34" spans="2:5" x14ac:dyDescent="0.2">
      <c r="B34" s="40" t="s">
        <v>22</v>
      </c>
      <c r="C34" s="31"/>
      <c r="D34" s="56">
        <v>12854943.224348538</v>
      </c>
      <c r="E34" s="56">
        <v>28832880.224348538</v>
      </c>
    </row>
    <row r="35" spans="2:5" x14ac:dyDescent="0.2">
      <c r="B35" s="40" t="s">
        <v>23</v>
      </c>
      <c r="C35" s="31"/>
      <c r="D35" s="56">
        <v>18041378</v>
      </c>
      <c r="E35" s="56">
        <v>18041378</v>
      </c>
    </row>
    <row r="36" spans="2:5" ht="12.75" thickBot="1" x14ac:dyDescent="0.25">
      <c r="B36" s="40" t="s">
        <v>24</v>
      </c>
      <c r="C36" s="31"/>
      <c r="D36" s="56">
        <v>-564706.98999999091</v>
      </c>
      <c r="E36" s="56">
        <v>1629634.4642260999</v>
      </c>
    </row>
    <row r="37" spans="2:5" ht="12.75" thickBot="1" x14ac:dyDescent="0.25">
      <c r="B37" s="41" t="s">
        <v>25</v>
      </c>
      <c r="C37" s="39"/>
      <c r="D37" s="57">
        <v>90711935.010000005</v>
      </c>
      <c r="E37" s="57">
        <v>138819467.4642261</v>
      </c>
    </row>
    <row r="38" spans="2:5" x14ac:dyDescent="0.2">
      <c r="B38" s="36"/>
      <c r="C38" s="31"/>
      <c r="D38" s="58"/>
      <c r="E38" s="58"/>
    </row>
    <row r="39" spans="2:5" x14ac:dyDescent="0.2">
      <c r="B39" s="41" t="s">
        <v>26</v>
      </c>
      <c r="C39" s="31"/>
      <c r="D39" s="58"/>
      <c r="E39" s="58"/>
    </row>
    <row r="40" spans="2:5" x14ac:dyDescent="0.2">
      <c r="B40" s="40" t="s">
        <v>79</v>
      </c>
      <c r="C40" s="31"/>
      <c r="D40" s="56">
        <v>558423</v>
      </c>
      <c r="E40" s="56">
        <v>684006</v>
      </c>
    </row>
    <row r="41" spans="2:5" x14ac:dyDescent="0.2">
      <c r="B41" s="40" t="s">
        <v>27</v>
      </c>
      <c r="C41" s="31"/>
      <c r="D41" s="56">
        <v>1112249</v>
      </c>
      <c r="E41" s="56">
        <v>1112249</v>
      </c>
    </row>
    <row r="42" spans="2:5" x14ac:dyDescent="0.2">
      <c r="B42" s="40" t="s">
        <v>28</v>
      </c>
      <c r="C42" s="31"/>
      <c r="D42" s="56">
        <v>9478031</v>
      </c>
      <c r="E42" s="56">
        <v>209813</v>
      </c>
    </row>
    <row r="43" spans="2:5" ht="12.75" thickBot="1" x14ac:dyDescent="0.25">
      <c r="B43" s="40" t="s">
        <v>29</v>
      </c>
      <c r="C43" s="31"/>
      <c r="D43" s="56">
        <v>89515</v>
      </c>
      <c r="E43" s="56">
        <v>82997</v>
      </c>
    </row>
    <row r="44" spans="2:5" ht="12.75" thickBot="1" x14ac:dyDescent="0.25">
      <c r="B44" s="41" t="s">
        <v>30</v>
      </c>
      <c r="C44" s="39"/>
      <c r="D44" s="57">
        <v>11238218</v>
      </c>
      <c r="E44" s="57">
        <v>2089065</v>
      </c>
    </row>
    <row r="45" spans="2:5" x14ac:dyDescent="0.2">
      <c r="B45" s="36"/>
      <c r="C45" s="31"/>
      <c r="D45" s="58"/>
      <c r="E45" s="58"/>
    </row>
    <row r="46" spans="2:5" x14ac:dyDescent="0.2">
      <c r="B46" s="41" t="s">
        <v>31</v>
      </c>
      <c r="C46" s="31"/>
      <c r="D46" s="58"/>
      <c r="E46" s="58"/>
    </row>
    <row r="47" spans="2:5" x14ac:dyDescent="0.2">
      <c r="B47" s="40" t="s">
        <v>32</v>
      </c>
      <c r="C47" s="60"/>
      <c r="D47" s="56">
        <v>57843251</v>
      </c>
      <c r="E47" s="56">
        <v>11853922</v>
      </c>
    </row>
    <row r="48" spans="2:5" x14ac:dyDescent="0.2">
      <c r="B48" s="34" t="s">
        <v>33</v>
      </c>
      <c r="C48" s="31"/>
      <c r="D48" s="56">
        <v>207149</v>
      </c>
      <c r="E48" s="56">
        <v>382261</v>
      </c>
    </row>
    <row r="49" spans="2:5" ht="12.75" thickBot="1" x14ac:dyDescent="0.25">
      <c r="B49" s="40" t="s">
        <v>28</v>
      </c>
      <c r="C49" s="31"/>
      <c r="D49" s="56">
        <v>2514275</v>
      </c>
      <c r="E49" s="56">
        <v>294861</v>
      </c>
    </row>
    <row r="50" spans="2:5" ht="12.75" thickBot="1" x14ac:dyDescent="0.25">
      <c r="B50" s="41" t="s">
        <v>34</v>
      </c>
      <c r="C50" s="39"/>
      <c r="D50" s="57">
        <v>60564675</v>
      </c>
      <c r="E50" s="57">
        <v>12531044</v>
      </c>
    </row>
    <row r="51" spans="2:5" ht="12.75" thickBot="1" x14ac:dyDescent="0.25">
      <c r="B51" s="41" t="s">
        <v>35</v>
      </c>
      <c r="C51" s="31"/>
      <c r="D51" s="61">
        <v>71802893</v>
      </c>
      <c r="E51" s="61">
        <v>14620109</v>
      </c>
    </row>
    <row r="52" spans="2:5" ht="12.75" thickBot="1" x14ac:dyDescent="0.25">
      <c r="B52" s="41" t="s">
        <v>36</v>
      </c>
      <c r="C52" s="39"/>
      <c r="D52" s="59">
        <v>162514828.00999999</v>
      </c>
      <c r="E52" s="59">
        <v>153439577.4642261</v>
      </c>
    </row>
    <row r="53" spans="2:5" ht="12.75" thickTop="1" x14ac:dyDescent="0.2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9"/>
  <sheetViews>
    <sheetView workbookViewId="0">
      <selection activeCell="I38" sqref="I38"/>
    </sheetView>
  </sheetViews>
  <sheetFormatPr defaultRowHeight="12" x14ac:dyDescent="0.2"/>
  <cols>
    <col min="1" max="1" width="5" customWidth="1"/>
    <col min="2" max="2" width="75.6640625" customWidth="1"/>
    <col min="3" max="9" width="18.6640625" customWidth="1"/>
  </cols>
  <sheetData>
    <row r="2" spans="2:9" x14ac:dyDescent="0.2">
      <c r="B2" s="21" t="s">
        <v>136</v>
      </c>
    </row>
    <row r="3" spans="2:9" x14ac:dyDescent="0.2">
      <c r="B3" s="3" t="s">
        <v>80</v>
      </c>
    </row>
    <row r="4" spans="2:9" x14ac:dyDescent="0.2">
      <c r="B4" s="62" t="s">
        <v>138</v>
      </c>
    </row>
    <row r="5" spans="2:9" x14ac:dyDescent="0.2">
      <c r="C5" s="2"/>
      <c r="D5" s="2"/>
      <c r="E5" s="2"/>
      <c r="F5" s="6"/>
      <c r="G5" s="2"/>
      <c r="H5" s="2"/>
      <c r="I5" s="2"/>
    </row>
    <row r="6" spans="2:9" x14ac:dyDescent="0.2">
      <c r="C6" s="2"/>
      <c r="D6" s="2"/>
      <c r="E6" s="2"/>
      <c r="F6" s="6"/>
      <c r="G6" s="7"/>
      <c r="H6" s="2"/>
      <c r="I6" s="2"/>
    </row>
    <row r="7" spans="2:9" ht="12.75" thickBot="1" x14ac:dyDescent="0.25">
      <c r="B7" s="3" t="s">
        <v>150</v>
      </c>
      <c r="C7" s="2"/>
      <c r="D7" s="2"/>
      <c r="E7" s="2"/>
      <c r="F7" s="2"/>
      <c r="G7" s="2"/>
      <c r="H7" s="2"/>
      <c r="I7" s="2"/>
    </row>
    <row r="8" spans="2:9" x14ac:dyDescent="0.2">
      <c r="B8" s="2"/>
      <c r="C8" s="79" t="s">
        <v>81</v>
      </c>
      <c r="D8" s="79" t="s">
        <v>82</v>
      </c>
      <c r="E8" s="79" t="s">
        <v>83</v>
      </c>
      <c r="F8" s="79" t="s">
        <v>84</v>
      </c>
      <c r="G8" s="79" t="s">
        <v>139</v>
      </c>
      <c r="H8" s="79" t="s">
        <v>84</v>
      </c>
      <c r="I8" s="79" t="s">
        <v>85</v>
      </c>
    </row>
    <row r="9" spans="2:9" ht="12.75" thickBot="1" x14ac:dyDescent="0.25">
      <c r="B9" s="2"/>
      <c r="C9" s="80" t="s">
        <v>86</v>
      </c>
      <c r="D9" s="80" t="s">
        <v>87</v>
      </c>
      <c r="E9" s="80" t="s">
        <v>88</v>
      </c>
      <c r="F9" s="80" t="s">
        <v>89</v>
      </c>
      <c r="G9" s="80" t="s">
        <v>92</v>
      </c>
      <c r="H9" s="80" t="s">
        <v>90</v>
      </c>
      <c r="I9" s="80" t="s">
        <v>91</v>
      </c>
    </row>
    <row r="10" spans="2:9" x14ac:dyDescent="0.2">
      <c r="B10" s="8" t="s">
        <v>145</v>
      </c>
      <c r="C10" s="9">
        <v>28557446</v>
      </c>
      <c r="D10" s="9">
        <v>5563818</v>
      </c>
      <c r="E10" s="9">
        <v>56194310.775651462</v>
      </c>
      <c r="F10" s="9">
        <v>28832881</v>
      </c>
      <c r="G10" s="9">
        <v>18041377.710674003</v>
      </c>
      <c r="H10" s="9">
        <v>1629634</v>
      </c>
      <c r="I10" s="9">
        <v>138819467</v>
      </c>
    </row>
    <row r="11" spans="2:9" x14ac:dyDescent="0.2">
      <c r="B11" s="8" t="s">
        <v>96</v>
      </c>
      <c r="C11" s="81"/>
      <c r="D11" s="81"/>
      <c r="E11" s="82">
        <f>-F11</f>
        <v>0</v>
      </c>
      <c r="F11" s="82"/>
      <c r="G11" s="82"/>
      <c r="H11" s="82">
        <v>-564707</v>
      </c>
      <c r="I11" s="82">
        <v>-868978</v>
      </c>
    </row>
    <row r="12" spans="2:9" x14ac:dyDescent="0.2">
      <c r="B12" s="17" t="s">
        <v>140</v>
      </c>
      <c r="C12" s="81">
        <f>SUM(C13:C19)</f>
        <v>0</v>
      </c>
      <c r="D12" s="81">
        <f>SUM(D13:D19)</f>
        <v>0</v>
      </c>
      <c r="E12" s="81">
        <f>SUM(E13:E14)</f>
        <v>0</v>
      </c>
      <c r="F12" s="81">
        <f>SUM(F13:F14)</f>
        <v>0</v>
      </c>
      <c r="G12" s="81">
        <f>SUM(G13:G19)</f>
        <v>0</v>
      </c>
      <c r="H12" s="81">
        <f>SUM(H13:H14)</f>
        <v>0</v>
      </c>
      <c r="I12" s="81">
        <f>SUM(I13:I14)</f>
        <v>0</v>
      </c>
    </row>
    <row r="13" spans="2:9" ht="21" x14ac:dyDescent="0.2">
      <c r="B13" s="16" t="s">
        <v>67</v>
      </c>
      <c r="C13" s="11"/>
      <c r="D13" s="11"/>
      <c r="E13" s="12">
        <v>0</v>
      </c>
      <c r="F13" s="11"/>
      <c r="G13" s="12"/>
      <c r="H13" s="12"/>
      <c r="I13" s="12">
        <f>SUM(C13:H13)</f>
        <v>0</v>
      </c>
    </row>
    <row r="14" spans="2:9" x14ac:dyDescent="0.2">
      <c r="B14" s="16" t="s">
        <v>98</v>
      </c>
      <c r="C14" s="11"/>
      <c r="D14" s="11"/>
      <c r="E14" s="12">
        <v>0</v>
      </c>
      <c r="F14" s="11"/>
      <c r="G14" s="11"/>
      <c r="H14" s="11"/>
      <c r="I14" s="11">
        <f>SUM(C14:H14)</f>
        <v>0</v>
      </c>
    </row>
    <row r="15" spans="2:9" x14ac:dyDescent="0.2">
      <c r="B15" s="85" t="s">
        <v>141</v>
      </c>
      <c r="C15" s="81">
        <f>SUM(C13:C14)</f>
        <v>0</v>
      </c>
      <c r="D15" s="81">
        <f t="shared" ref="D15:G15" si="0">SUM(D13:D14)</f>
        <v>0</v>
      </c>
      <c r="E15" s="81">
        <f t="shared" si="0"/>
        <v>0</v>
      </c>
      <c r="F15" s="81">
        <f t="shared" si="0"/>
        <v>0</v>
      </c>
      <c r="G15" s="81">
        <f t="shared" si="0"/>
        <v>0</v>
      </c>
      <c r="H15" s="81">
        <f>SUM(H11:H12)</f>
        <v>-564707</v>
      </c>
      <c r="I15" s="81">
        <f>SUM(I11:I12)</f>
        <v>-868978</v>
      </c>
    </row>
    <row r="16" spans="2:9" x14ac:dyDescent="0.2">
      <c r="B16" s="10" t="s">
        <v>94</v>
      </c>
      <c r="C16" s="13"/>
      <c r="D16" s="13"/>
      <c r="E16" s="13"/>
      <c r="F16" s="13">
        <v>1629634</v>
      </c>
      <c r="G16" s="14"/>
      <c r="H16" s="14">
        <v>-1629634</v>
      </c>
      <c r="I16" s="12">
        <f>SUM(C16:H16)</f>
        <v>0</v>
      </c>
    </row>
    <row r="17" spans="2:9" x14ac:dyDescent="0.2">
      <c r="B17" s="10" t="s">
        <v>95</v>
      </c>
      <c r="C17" s="11"/>
      <c r="D17" s="11"/>
      <c r="E17" s="11"/>
      <c r="F17" s="15">
        <v>-47542825.68</v>
      </c>
      <c r="G17" s="12"/>
      <c r="H17" s="12"/>
      <c r="I17" s="12">
        <v>-47542825.68</v>
      </c>
    </row>
    <row r="18" spans="2:9" x14ac:dyDescent="0.2">
      <c r="B18" s="10" t="s">
        <v>154</v>
      </c>
      <c r="C18" s="11"/>
      <c r="D18" s="11"/>
      <c r="E18" s="11">
        <v>-29935254</v>
      </c>
      <c r="F18" s="15">
        <v>29935254</v>
      </c>
      <c r="G18" s="12"/>
      <c r="H18" s="12"/>
      <c r="I18" s="12">
        <v>0</v>
      </c>
    </row>
    <row r="19" spans="2:9" ht="12.75" thickBot="1" x14ac:dyDescent="0.25">
      <c r="B19" s="16" t="s">
        <v>142</v>
      </c>
      <c r="C19" s="11"/>
      <c r="D19" s="11"/>
      <c r="E19" s="12">
        <v>0</v>
      </c>
      <c r="F19" s="11"/>
      <c r="G19" s="11"/>
      <c r="H19" s="11"/>
      <c r="I19" s="11">
        <f>SUM(C19:H19)</f>
        <v>0</v>
      </c>
    </row>
    <row r="20" spans="2:9" ht="12.75" thickBot="1" x14ac:dyDescent="0.25">
      <c r="B20" s="8" t="s">
        <v>151</v>
      </c>
      <c r="C20" s="18">
        <f>SUM(C10,C15,C16:C19)</f>
        <v>28557446</v>
      </c>
      <c r="D20" s="18">
        <f t="shared" ref="D20:H20" si="1">SUM(D10,D15,D16:D19)</f>
        <v>5563818</v>
      </c>
      <c r="E20" s="18">
        <f>SUM(E10,E15,E16:E19)</f>
        <v>26259056.775651462</v>
      </c>
      <c r="F20" s="18">
        <f>SUM(F10,F16:F18)</f>
        <v>12854943.32</v>
      </c>
      <c r="G20" s="18">
        <f t="shared" si="1"/>
        <v>18041377.710674003</v>
      </c>
      <c r="H20" s="18">
        <f t="shared" si="1"/>
        <v>-564707</v>
      </c>
      <c r="I20" s="18">
        <f>SUM(C20:H20)</f>
        <v>90711934.806325465</v>
      </c>
    </row>
    <row r="21" spans="2:9" ht="12.75" thickTop="1" x14ac:dyDescent="0.2">
      <c r="B21" s="2"/>
      <c r="C21" s="2"/>
      <c r="D21" s="2"/>
      <c r="E21" s="2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2"/>
      <c r="C23" s="2"/>
      <c r="D23" s="2"/>
      <c r="E23" s="2"/>
      <c r="F23" s="2"/>
      <c r="G23" s="2"/>
      <c r="H23" s="2"/>
      <c r="I23" s="2"/>
    </row>
    <row r="24" spans="2:9" x14ac:dyDescent="0.2">
      <c r="B24" s="3"/>
      <c r="C24" s="2"/>
      <c r="D24" s="2"/>
      <c r="E24" s="2"/>
      <c r="F24" s="2"/>
      <c r="G24" s="2"/>
      <c r="H24" s="2"/>
      <c r="I24" s="2"/>
    </row>
    <row r="25" spans="2:9" x14ac:dyDescent="0.2">
      <c r="C25" s="2"/>
      <c r="D25" s="2"/>
      <c r="E25" s="2"/>
      <c r="F25" s="2"/>
      <c r="G25" s="2"/>
      <c r="H25" s="2"/>
      <c r="I25" s="2"/>
    </row>
    <row r="26" spans="2:9" ht="12.75" thickBot="1" x14ac:dyDescent="0.25">
      <c r="B26" s="3" t="s">
        <v>152</v>
      </c>
      <c r="C26" s="2"/>
      <c r="D26" s="2"/>
      <c r="E26" s="2"/>
      <c r="F26" s="2"/>
      <c r="G26" s="2"/>
      <c r="H26" s="2"/>
      <c r="I26" s="2"/>
    </row>
    <row r="27" spans="2:9" x14ac:dyDescent="0.2">
      <c r="B27" s="2"/>
      <c r="C27" s="79" t="s">
        <v>81</v>
      </c>
      <c r="D27" s="79" t="s">
        <v>82</v>
      </c>
      <c r="E27" s="79" t="s">
        <v>83</v>
      </c>
      <c r="F27" s="79" t="s">
        <v>84</v>
      </c>
      <c r="G27" s="79" t="s">
        <v>139</v>
      </c>
      <c r="H27" s="79" t="s">
        <v>84</v>
      </c>
      <c r="I27" s="79" t="s">
        <v>85</v>
      </c>
    </row>
    <row r="28" spans="2:9" ht="12.75" thickBot="1" x14ac:dyDescent="0.25">
      <c r="B28" s="2"/>
      <c r="C28" s="80" t="s">
        <v>86</v>
      </c>
      <c r="D28" s="80" t="s">
        <v>87</v>
      </c>
      <c r="E28" s="80" t="s">
        <v>88</v>
      </c>
      <c r="F28" s="80" t="s">
        <v>89</v>
      </c>
      <c r="G28" s="80" t="s">
        <v>92</v>
      </c>
      <c r="H28" s="80" t="s">
        <v>90</v>
      </c>
      <c r="I28" s="80" t="s">
        <v>91</v>
      </c>
    </row>
    <row r="29" spans="2:9" x14ac:dyDescent="0.2">
      <c r="B29" s="8" t="s">
        <v>93</v>
      </c>
      <c r="C29" s="9">
        <v>28557446</v>
      </c>
      <c r="D29" s="9">
        <v>5563818</v>
      </c>
      <c r="E29" s="9">
        <v>23368155</v>
      </c>
      <c r="F29" s="9">
        <v>58042925</v>
      </c>
      <c r="G29" s="9">
        <v>18041377.710674003</v>
      </c>
      <c r="H29" s="9">
        <v>4362952</v>
      </c>
      <c r="I29" s="9">
        <v>137936673.71067399</v>
      </c>
    </row>
    <row r="30" spans="2:9" x14ac:dyDescent="0.2">
      <c r="B30" s="8" t="s">
        <v>96</v>
      </c>
      <c r="C30" s="81"/>
      <c r="D30" s="81"/>
      <c r="E30" s="81"/>
      <c r="F30" s="81"/>
      <c r="G30" s="81"/>
      <c r="H30" s="82">
        <v>1284141</v>
      </c>
      <c r="I30" s="81">
        <f>SUM(C30:H30)</f>
        <v>1284141</v>
      </c>
    </row>
    <row r="31" spans="2:9" x14ac:dyDescent="0.2">
      <c r="B31" s="17" t="s">
        <v>140</v>
      </c>
      <c r="C31" s="81">
        <v>0</v>
      </c>
      <c r="D31" s="81">
        <v>0</v>
      </c>
      <c r="E31" s="81">
        <f t="shared" ref="E31" si="2">SUM(E32:E33)</f>
        <v>0</v>
      </c>
      <c r="F31" s="81">
        <v>0</v>
      </c>
      <c r="G31" s="81">
        <v>0</v>
      </c>
      <c r="H31" s="81">
        <v>0</v>
      </c>
      <c r="I31" s="81">
        <f>SUM(I32:I33)</f>
        <v>0</v>
      </c>
    </row>
    <row r="32" spans="2:9" ht="21" x14ac:dyDescent="0.2">
      <c r="B32" s="16" t="s">
        <v>67</v>
      </c>
      <c r="C32" s="4"/>
      <c r="D32" s="4"/>
      <c r="E32" s="12">
        <v>0</v>
      </c>
      <c r="F32" s="4"/>
      <c r="G32" s="4"/>
      <c r="H32" s="4"/>
      <c r="I32" s="11">
        <f>SUM(C32:H32)</f>
        <v>0</v>
      </c>
    </row>
    <row r="33" spans="2:9" x14ac:dyDescent="0.2">
      <c r="B33" s="16" t="s">
        <v>98</v>
      </c>
      <c r="C33" s="11"/>
      <c r="D33" s="11"/>
      <c r="E33" s="12">
        <v>0</v>
      </c>
      <c r="F33" s="11"/>
      <c r="G33" s="11"/>
      <c r="H33" s="11"/>
      <c r="I33" s="11">
        <f>SUM(C33:H33)</f>
        <v>0</v>
      </c>
    </row>
    <row r="34" spans="2:9" x14ac:dyDescent="0.2">
      <c r="B34" s="85" t="s">
        <v>141</v>
      </c>
      <c r="C34" s="81">
        <f>SUM(C30:C31)</f>
        <v>0</v>
      </c>
      <c r="D34" s="81">
        <f t="shared" ref="D34:I34" si="3">SUM(D30:D31)</f>
        <v>0</v>
      </c>
      <c r="E34" s="81">
        <f t="shared" si="3"/>
        <v>0</v>
      </c>
      <c r="F34" s="81">
        <f t="shared" si="3"/>
        <v>0</v>
      </c>
      <c r="G34" s="81">
        <f t="shared" si="3"/>
        <v>0</v>
      </c>
      <c r="H34" s="81">
        <f t="shared" si="3"/>
        <v>1284141</v>
      </c>
      <c r="I34" s="81">
        <f t="shared" si="3"/>
        <v>1284141</v>
      </c>
    </row>
    <row r="35" spans="2:9" x14ac:dyDescent="0.2">
      <c r="B35" s="10" t="s">
        <v>94</v>
      </c>
      <c r="C35" s="13"/>
      <c r="D35" s="13"/>
      <c r="E35" s="13"/>
      <c r="F35" s="13">
        <v>4362952</v>
      </c>
      <c r="G35" s="13"/>
      <c r="H35" s="14">
        <v>-4362952</v>
      </c>
      <c r="I35" s="11">
        <f>SUM(C35:H35)</f>
        <v>0</v>
      </c>
    </row>
    <row r="36" spans="2:9" x14ac:dyDescent="0.2">
      <c r="B36" s="10" t="s">
        <v>95</v>
      </c>
      <c r="C36" s="11"/>
      <c r="D36" s="11"/>
      <c r="E36" s="11"/>
      <c r="F36" s="15">
        <v>-33572997.130000003</v>
      </c>
      <c r="G36" s="11"/>
      <c r="H36" s="12"/>
      <c r="I36" s="11">
        <f>SUM(C36:H36)</f>
        <v>-33572997.130000003</v>
      </c>
    </row>
    <row r="37" spans="2:9" ht="12.75" thickBot="1" x14ac:dyDescent="0.25">
      <c r="B37" s="16" t="s">
        <v>97</v>
      </c>
      <c r="C37" s="11"/>
      <c r="D37" s="11"/>
      <c r="E37" s="12">
        <v>0</v>
      </c>
      <c r="F37" s="12">
        <v>0</v>
      </c>
      <c r="G37" s="11"/>
      <c r="H37" s="11"/>
      <c r="I37" s="11">
        <f t="shared" ref="I37" si="4">SUM(C37:H37)</f>
        <v>0</v>
      </c>
    </row>
    <row r="38" spans="2:9" ht="12.75" thickBot="1" x14ac:dyDescent="0.25">
      <c r="B38" s="8" t="s">
        <v>153</v>
      </c>
      <c r="C38" s="18">
        <f>SUM(C29,C34,C35:C37)</f>
        <v>28557446</v>
      </c>
      <c r="D38" s="18">
        <f t="shared" ref="D38:I38" si="5">SUM(D29,D34,D35:D37)</f>
        <v>5563818</v>
      </c>
      <c r="E38" s="18">
        <f t="shared" si="5"/>
        <v>23368155</v>
      </c>
      <c r="F38" s="18">
        <f t="shared" si="5"/>
        <v>28832879.869999997</v>
      </c>
      <c r="G38" s="18">
        <f t="shared" si="5"/>
        <v>18041377.710674003</v>
      </c>
      <c r="H38" s="18">
        <f t="shared" si="5"/>
        <v>1284141</v>
      </c>
      <c r="I38" s="18">
        <f t="shared" si="5"/>
        <v>105647817.58067399</v>
      </c>
    </row>
    <row r="39" spans="2:9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tabSelected="1" workbookViewId="0">
      <selection activeCell="F8" sqref="F8"/>
    </sheetView>
  </sheetViews>
  <sheetFormatPr defaultRowHeight="12" x14ac:dyDescent="0.2"/>
  <cols>
    <col min="2" max="2" width="67" bestFit="1" customWidth="1"/>
    <col min="3" max="3" width="32.1640625" customWidth="1"/>
    <col min="4" max="4" width="31.1640625" customWidth="1"/>
  </cols>
  <sheetData>
    <row r="2" spans="2:4" x14ac:dyDescent="0.2">
      <c r="B2" s="21" t="s">
        <v>136</v>
      </c>
    </row>
    <row r="3" spans="2:4" x14ac:dyDescent="0.2">
      <c r="B3" s="1" t="s">
        <v>99</v>
      </c>
      <c r="C3" s="2"/>
      <c r="D3" s="2"/>
    </row>
    <row r="4" spans="2:4" x14ac:dyDescent="0.2">
      <c r="B4" s="20" t="s">
        <v>138</v>
      </c>
      <c r="C4" s="2"/>
      <c r="D4" s="2"/>
    </row>
    <row r="5" spans="2:4" x14ac:dyDescent="0.2">
      <c r="B5" s="1"/>
      <c r="C5" s="2"/>
      <c r="D5" s="2"/>
    </row>
    <row r="6" spans="2:4" x14ac:dyDescent="0.2">
      <c r="B6" s="1"/>
      <c r="C6" s="2"/>
      <c r="D6" s="2"/>
    </row>
    <row r="7" spans="2:4" x14ac:dyDescent="0.2">
      <c r="B7" s="8" t="s">
        <v>100</v>
      </c>
      <c r="C7" s="3"/>
      <c r="D7" s="3"/>
    </row>
    <row r="8" spans="2:4" ht="12.75" thickBot="1" x14ac:dyDescent="0.25">
      <c r="B8" s="8"/>
      <c r="C8" s="3"/>
      <c r="D8" s="3"/>
    </row>
    <row r="9" spans="2:4" ht="12.75" thickBot="1" x14ac:dyDescent="0.25">
      <c r="B9" s="83"/>
      <c r="C9" s="84" t="s">
        <v>148</v>
      </c>
      <c r="D9" s="84" t="s">
        <v>149</v>
      </c>
    </row>
    <row r="10" spans="2:4" x14ac:dyDescent="0.2">
      <c r="B10" s="63" t="s">
        <v>118</v>
      </c>
      <c r="C10" s="64"/>
      <c r="D10" s="64"/>
    </row>
    <row r="11" spans="2:4" x14ac:dyDescent="0.2">
      <c r="B11" s="65" t="s">
        <v>101</v>
      </c>
      <c r="C11" s="66">
        <v>-564707</v>
      </c>
      <c r="D11" s="67">
        <v>1394471</v>
      </c>
    </row>
    <row r="12" spans="2:4" x14ac:dyDescent="0.2">
      <c r="B12" s="68" t="s">
        <v>102</v>
      </c>
      <c r="C12" s="69"/>
      <c r="D12" s="69"/>
    </row>
    <row r="13" spans="2:4" x14ac:dyDescent="0.2">
      <c r="B13" s="65" t="s">
        <v>103</v>
      </c>
      <c r="C13" s="70">
        <v>1741818.37</v>
      </c>
      <c r="D13" s="70">
        <v>1978596.37</v>
      </c>
    </row>
    <row r="14" spans="2:4" x14ac:dyDescent="0.2">
      <c r="B14" s="65" t="s">
        <v>104</v>
      </c>
      <c r="C14" s="70">
        <v>269704.05</v>
      </c>
      <c r="D14" s="70">
        <v>131706.51999999999</v>
      </c>
    </row>
    <row r="15" spans="2:4" x14ac:dyDescent="0.2">
      <c r="B15" s="65" t="s">
        <v>105</v>
      </c>
      <c r="C15" s="70">
        <v>38448</v>
      </c>
      <c r="D15" s="70">
        <v>38447</v>
      </c>
    </row>
    <row r="16" spans="2:4" x14ac:dyDescent="0.2">
      <c r="B16" s="65" t="s">
        <v>106</v>
      </c>
      <c r="C16" s="70">
        <v>0</v>
      </c>
      <c r="D16" s="70">
        <v>0</v>
      </c>
    </row>
    <row r="17" spans="2:4" x14ac:dyDescent="0.2">
      <c r="B17" s="65" t="s">
        <v>119</v>
      </c>
      <c r="C17" s="70">
        <v>-125582.55</v>
      </c>
      <c r="D17" s="70">
        <v>-198224.7</v>
      </c>
    </row>
    <row r="18" spans="2:4" x14ac:dyDescent="0.2">
      <c r="B18" s="65" t="s">
        <v>107</v>
      </c>
      <c r="C18" s="70">
        <v>0</v>
      </c>
      <c r="D18" s="70">
        <v>-345840.39</v>
      </c>
    </row>
    <row r="19" spans="2:4" x14ac:dyDescent="0.2">
      <c r="B19" s="65" t="s">
        <v>108</v>
      </c>
      <c r="C19" s="70">
        <v>-200565.02000000002</v>
      </c>
      <c r="D19" s="70">
        <v>-42547.880000000005</v>
      </c>
    </row>
    <row r="20" spans="2:4" x14ac:dyDescent="0.2">
      <c r="B20" s="65" t="s">
        <v>109</v>
      </c>
      <c r="C20" s="70">
        <v>0</v>
      </c>
      <c r="D20" s="70">
        <v>52011</v>
      </c>
    </row>
    <row r="21" spans="2:4" x14ac:dyDescent="0.2">
      <c r="B21" s="65" t="s">
        <v>120</v>
      </c>
      <c r="C21" s="70">
        <v>0</v>
      </c>
      <c r="D21" s="70">
        <v>0</v>
      </c>
    </row>
    <row r="22" spans="2:4" x14ac:dyDescent="0.2">
      <c r="B22" s="65" t="s">
        <v>110</v>
      </c>
      <c r="C22" s="70">
        <v>-952116.89999999991</v>
      </c>
      <c r="D22" s="70">
        <v>-1372402.91</v>
      </c>
    </row>
    <row r="23" spans="2:4" x14ac:dyDescent="0.2">
      <c r="B23" s="65" t="s">
        <v>121</v>
      </c>
      <c r="C23" s="70">
        <v>-85919.799999999988</v>
      </c>
      <c r="D23" s="70">
        <v>-406945.56</v>
      </c>
    </row>
    <row r="24" spans="2:4" ht="12.75" thickBot="1" x14ac:dyDescent="0.25">
      <c r="B24" s="65" t="s">
        <v>122</v>
      </c>
      <c r="C24" s="70">
        <v>150635.99999999997</v>
      </c>
      <c r="D24" s="70">
        <v>288711.47000000003</v>
      </c>
    </row>
    <row r="25" spans="2:4" ht="12.75" thickBot="1" x14ac:dyDescent="0.25">
      <c r="B25" s="71" t="s">
        <v>111</v>
      </c>
      <c r="C25" s="72">
        <v>271715.15000000014</v>
      </c>
      <c r="D25" s="72">
        <v>1517981.92</v>
      </c>
    </row>
    <row r="26" spans="2:4" x14ac:dyDescent="0.2">
      <c r="B26" s="65" t="s">
        <v>143</v>
      </c>
      <c r="C26" s="73">
        <v>3012490</v>
      </c>
      <c r="D26" s="73">
        <v>3665250</v>
      </c>
    </row>
    <row r="27" spans="2:4" x14ac:dyDescent="0.2">
      <c r="B27" s="65" t="s">
        <v>123</v>
      </c>
      <c r="C27" s="73">
        <v>16545614.890000001</v>
      </c>
      <c r="D27" s="73">
        <v>1464266.73</v>
      </c>
    </row>
    <row r="28" spans="2:4" x14ac:dyDescent="0.2">
      <c r="B28" s="65" t="s">
        <v>112</v>
      </c>
      <c r="C28" s="73">
        <v>-610049</v>
      </c>
      <c r="D28" s="73">
        <v>-44682.609999999986</v>
      </c>
    </row>
    <row r="29" spans="2:4" x14ac:dyDescent="0.2">
      <c r="B29" s="65" t="s">
        <v>124</v>
      </c>
      <c r="C29" s="73">
        <v>-1698890.5299999937</v>
      </c>
      <c r="D29" s="73">
        <v>-1866509.1499999985</v>
      </c>
    </row>
    <row r="30" spans="2:4" ht="12.75" thickBot="1" x14ac:dyDescent="0.25">
      <c r="B30" s="65" t="s">
        <v>113</v>
      </c>
      <c r="C30" s="73">
        <v>-175112</v>
      </c>
      <c r="D30" s="73">
        <v>-375893</v>
      </c>
    </row>
    <row r="31" spans="2:4" ht="12.75" thickBot="1" x14ac:dyDescent="0.25">
      <c r="B31" s="71" t="s">
        <v>125</v>
      </c>
      <c r="C31" s="72">
        <v>17345768.510000005</v>
      </c>
      <c r="D31" s="72">
        <v>4360412.8900000015</v>
      </c>
    </row>
    <row r="32" spans="2:4" x14ac:dyDescent="0.2">
      <c r="B32" s="22"/>
      <c r="C32" s="22"/>
      <c r="D32" s="22"/>
    </row>
    <row r="33" spans="2:4" x14ac:dyDescent="0.2">
      <c r="B33" s="68" t="s">
        <v>126</v>
      </c>
      <c r="C33" s="66"/>
      <c r="D33" s="24"/>
    </row>
    <row r="34" spans="2:4" x14ac:dyDescent="0.2">
      <c r="B34" s="65" t="s">
        <v>114</v>
      </c>
      <c r="C34" s="70">
        <v>-109061</v>
      </c>
      <c r="D34" s="70">
        <v>-641527</v>
      </c>
    </row>
    <row r="35" spans="2:4" x14ac:dyDescent="0.2">
      <c r="B35" s="65" t="s">
        <v>127</v>
      </c>
      <c r="C35" s="70">
        <v>86023.51</v>
      </c>
      <c r="D35" s="70">
        <v>517139.95</v>
      </c>
    </row>
    <row r="36" spans="2:4" x14ac:dyDescent="0.2">
      <c r="B36" s="65" t="s">
        <v>128</v>
      </c>
      <c r="C36" s="70">
        <v>-17412335.010000002</v>
      </c>
      <c r="D36" s="70">
        <v>-5467633.8100000005</v>
      </c>
    </row>
    <row r="37" spans="2:4" ht="12.75" thickBot="1" x14ac:dyDescent="0.25">
      <c r="B37" s="65" t="s">
        <v>115</v>
      </c>
      <c r="C37" s="70">
        <v>1440946.67</v>
      </c>
      <c r="D37" s="70">
        <v>1412313.38</v>
      </c>
    </row>
    <row r="38" spans="2:4" ht="12.75" thickBot="1" x14ac:dyDescent="0.25">
      <c r="B38" s="71" t="s">
        <v>129</v>
      </c>
      <c r="C38" s="72">
        <v>-15994425.83</v>
      </c>
      <c r="D38" s="72">
        <v>-4179707.4800000004</v>
      </c>
    </row>
    <row r="39" spans="2:4" x14ac:dyDescent="0.2">
      <c r="B39" s="22"/>
      <c r="C39" s="22"/>
      <c r="D39" s="22"/>
    </row>
    <row r="40" spans="2:4" x14ac:dyDescent="0.2">
      <c r="B40" s="68" t="s">
        <v>130</v>
      </c>
      <c r="C40" s="69"/>
      <c r="D40" s="69"/>
    </row>
    <row r="41" spans="2:4" x14ac:dyDescent="0.2">
      <c r="B41" s="65" t="s">
        <v>116</v>
      </c>
      <c r="C41" s="70">
        <v>-1142466.23</v>
      </c>
      <c r="D41" s="70">
        <v>-164644</v>
      </c>
    </row>
    <row r="42" spans="2:4" ht="12.75" thickBot="1" x14ac:dyDescent="0.25">
      <c r="B42" s="65" t="s">
        <v>131</v>
      </c>
      <c r="C42" s="70">
        <v>-35705.519999999997</v>
      </c>
      <c r="D42" s="70">
        <v>-18374.96</v>
      </c>
    </row>
    <row r="43" spans="2:4" x14ac:dyDescent="0.2">
      <c r="B43" s="74" t="s">
        <v>132</v>
      </c>
      <c r="C43" s="75">
        <v>-1178171.75</v>
      </c>
      <c r="D43" s="75">
        <v>-183018.96</v>
      </c>
    </row>
    <row r="44" spans="2:4" x14ac:dyDescent="0.2">
      <c r="B44" s="45"/>
      <c r="C44" s="76"/>
      <c r="D44" s="76"/>
    </row>
    <row r="45" spans="2:4" x14ac:dyDescent="0.2">
      <c r="B45" s="65" t="s">
        <v>133</v>
      </c>
      <c r="C45" s="70">
        <v>172246.38547900529</v>
      </c>
      <c r="D45" s="70">
        <v>-2363.8996199989133</v>
      </c>
    </row>
    <row r="46" spans="2:4" x14ac:dyDescent="0.2">
      <c r="B46" s="65" t="s">
        <v>117</v>
      </c>
      <c r="C46" s="70">
        <v>924.54452099999799</v>
      </c>
      <c r="D46" s="70">
        <v>51.349620000001778</v>
      </c>
    </row>
    <row r="47" spans="2:4" x14ac:dyDescent="0.2">
      <c r="B47" s="65" t="s">
        <v>134</v>
      </c>
      <c r="C47" s="77">
        <v>227231</v>
      </c>
      <c r="D47" s="77">
        <v>151117</v>
      </c>
    </row>
    <row r="48" spans="2:4" x14ac:dyDescent="0.2">
      <c r="B48" s="45" t="s">
        <v>135</v>
      </c>
      <c r="C48" s="78">
        <v>400401.93000000529</v>
      </c>
      <c r="D48" s="78">
        <v>148804.45000000109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2022-08-11T12:15:48Z</dcterms:modified>
</cp:coreProperties>
</file>